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3" r:id="rId4"/>
    <sheet name="Вертикальный" sheetId="2" state="hidden" r:id="rId5"/>
  </sheets>
  <externalReferences>
    <externalReference r:id="rId1"/>
    <externalReference r:id="rId2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sharedStrings.xml><?xml version="1.0" encoding="utf-8"?>
<sst xmlns="http://schemas.openxmlformats.org/spreadsheetml/2006/main" count="50" uniqueCount="50">
  <si>
    <t xml:space="preserve">№ дог</t>
  </si>
  <si>
    <t>Наименование</t>
  </si>
  <si>
    <t>Сумма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</si>
  <si>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</si>
  <si>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</si>
  <si>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</si>
  <si>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</si>
  <si>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</si>
  <si>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</si>
  <si>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</si>
  <si>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</si>
  <si>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</si>
  <si>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</si>
  <si>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</si>
  <si>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</si>
  <si>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</si>
  <si>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</si>
  <si>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</si>
  <si>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</si>
  <si>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</si>
  <si>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</si>
  <si>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</si>
  <si>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</si>
  <si>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</si>
  <si>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</si>
  <si>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</si>
  <si>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</si>
  <si>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>Число</t>
  </si>
  <si>
    <t>Интервал</t>
  </si>
  <si>
    <t xml:space="preserve">Лимит, кВтч</t>
  </si>
  <si>
    <t xml:space="preserve">Превышение лимита, кВтч</t>
  </si>
  <si>
    <t>Время</t>
  </si>
  <si>
    <t xml:space="preserve">Сумма </t>
  </si>
  <si>
    <t xml:space="preserve">Мощность по фидерам по часовым интервалам</t>
  </si>
  <si>
    <t xml:space="preserve">Мощность, кВт</t>
  </si>
  <si>
    <t>POWER_HOUR_FIDER</t>
  </si>
  <si>
    <t xml:space="preserve">активная энергия</t>
  </si>
  <si>
    <t xml:space="preserve">за 18.06.2025</t>
  </si>
  <si>
    <t xml:space="preserve">ПС 35 кВ Заднее</t>
  </si>
  <si>
    <t xml:space="preserve"> 0,4 Заднее ТСН 1 ао RS</t>
  </si>
  <si>
    <t xml:space="preserve"> 10 Заднее Т 1 ао RS</t>
  </si>
  <si>
    <t xml:space="preserve"> 10 Заднее Т 1 ап RS</t>
  </si>
  <si>
    <t xml:space="preserve"> 10 Заднее-Жуково ао RS</t>
  </si>
  <si>
    <t xml:space="preserve"> 10 Заднее-Жуково ап RS</t>
  </si>
  <si>
    <t xml:space="preserve"> 10 Заднее-Заднее ао RS</t>
  </si>
  <si>
    <t xml:space="preserve"> 10 Заднее-Заднее ап RS</t>
  </si>
  <si>
    <t xml:space="preserve"> 10 Заднее-Осилково ао RS</t>
  </si>
  <si>
    <t xml:space="preserve"> 10 Заднее-Осилково ап RS</t>
  </si>
  <si>
    <t xml:space="preserve"> 10 Заднее-Помазиха ао RS</t>
  </si>
  <si>
    <t xml:space="preserve"> 10 Заднее-Томаш ао RS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</si>
</sst>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>
    <font>
      <sz val="10.000000"/>
      <name val="Arial Cyr"/>
    </font>
    <font>
      <sz val="8.000000"/>
      <name val="Arial Cyr"/>
    </font>
    <font>
      <sz val="10.000000"/>
      <name val="Times New Roman"/>
    </font>
    <font>
      <b/>
      <sz val="10.000000"/>
      <name val="Times New Roman"/>
    </font>
    <font>
      <sz val="9.000000"/>
      <name val="Times New Roman"/>
    </font>
    <font>
      <b/>
      <sz val="9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2.000000"/>
      <name val="Times New Roman"/>
    </font>
    <font>
      <b/>
      <sz val="14.000000"/>
      <name val="Times New Roman"/>
    </font>
    <font>
      <b/>
      <sz val="2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medium">
        <color/>
      </left>
      <right style="thin">
        <color/>
      </right>
      <top style="thin">
        <color/>
      </top>
      <bottom style="thin">
        <color/>
      </bottom>
      <diagonal/>
    </border>
    <border>
      <left style="medium">
        <color/>
      </left>
      <right style="thin">
        <color/>
      </right>
      <top/>
      <bottom style="thin">
        <color/>
      </bottom>
      <diagonal/>
    </border>
    <border>
      <left style="thin">
        <color/>
      </left>
      <right style="thin">
        <color/>
      </right>
      <top/>
      <bottom style="thin">
        <color/>
      </bottom>
      <diagonal/>
    </border>
    <border>
      <left style="medium">
        <color/>
      </left>
      <right style="thin">
        <color/>
      </right>
      <top style="medium">
        <color/>
      </top>
      <bottom style="medium">
        <color/>
      </bottom>
      <diagonal/>
    </border>
    <border>
      <left style="thin">
        <color/>
      </left>
      <right style="thin">
        <color/>
      </right>
      <top style="medium">
        <color/>
      </top>
      <bottom style="medium">
        <color/>
      </bottom>
      <diagonal/>
    </border>
    <border>
      <left style="medium">
        <color/>
      </left>
      <right style="medium">
        <color/>
      </right>
      <top style="medium">
        <color/>
      </top>
      <bottom style="medium">
        <color/>
      </bottom>
      <diagonal/>
    </border>
    <border>
      <left style="medium">
        <color/>
      </left>
      <right style="medium">
        <color/>
      </right>
      <top style="medium">
        <color/>
      </top>
      <bottom style="thin">
        <color/>
      </bottom>
      <diagonal/>
    </border>
    <border>
      <left style="medium">
        <color/>
      </left>
      <right style="medium">
        <color/>
      </right>
      <top style="thin">
        <color/>
      </top>
      <bottom style="thin">
        <color/>
      </bottom>
      <diagonal/>
    </border>
    <border>
      <left style="thin">
        <color/>
      </left>
      <right style="medium">
        <color/>
      </right>
      <top style="medium">
        <color/>
      </top>
      <bottom style="medium">
        <color/>
      </bottom>
      <diagonal/>
    </border>
    <border>
      <left style="thin">
        <color/>
      </left>
      <right style="medium">
        <color/>
      </right>
      <top/>
      <bottom style="thin">
        <color/>
      </bottom>
      <diagonal/>
    </border>
    <border>
      <left style="thin">
        <color/>
      </left>
      <right style="medium">
        <color/>
      </right>
      <top style="thin">
        <color/>
      </top>
      <bottom style="thin">
        <color/>
      </bottom>
      <diagonal/>
    </border>
    <border>
      <left/>
      <right style="thin">
        <color/>
      </right>
      <top style="medium">
        <color/>
      </top>
      <bottom style="medium">
        <color/>
      </bottom>
      <diagonal/>
    </border>
    <border>
      <left style="medium">
        <color/>
      </left>
      <right style="thin">
        <color/>
      </right>
      <top style="thin">
        <color/>
      </top>
      <bottom style="medium">
        <color/>
      </bottom>
      <diagonal/>
    </border>
    <border>
      <left style="thin">
        <color/>
      </left>
      <right style="thin">
        <color/>
      </right>
      <top style="thin">
        <color/>
      </top>
      <bottom style="medium">
        <color/>
      </bottom>
      <diagonal/>
    </border>
    <border>
      <left style="thin">
        <color/>
      </left>
      <right style="medium">
        <color/>
      </right>
      <top style="thin">
        <color/>
      </top>
      <bottom style="medium">
        <color/>
      </bottom>
      <diagonal/>
    </border>
    <border>
      <left style="medium">
        <color/>
      </left>
      <right style="medium">
        <color/>
      </right>
      <top style="thin">
        <color/>
      </top>
      <bottom style="medium">
        <color/>
      </bottom>
      <diagonal/>
    </border>
    <border>
      <left style="medium">
        <color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/>
      </right>
      <top style="medium">
        <color auto="1"/>
      </top>
      <bottom style="medium">
        <color auto="1"/>
      </bottom>
      <diagonal/>
    </border>
    <border>
      <left style="medium">
        <color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/>
      </right>
      <top style="medium">
        <color auto="1"/>
      </top>
      <bottom style="thin">
        <color auto="1"/>
      </bottom>
      <diagonal/>
    </border>
    <border>
      <left style="medium">
        <color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/>
      </right>
      <top style="thin">
        <color auto="1"/>
      </top>
      <bottom style="thin">
        <color auto="1"/>
      </bottom>
      <diagonal/>
    </border>
    <border>
      <left style="medium">
        <color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/>
      </right>
      <top style="thin">
        <color auto="1"/>
      </top>
      <bottom style="medium">
        <color auto="1"/>
      </bottom>
      <diagonal/>
    </border>
  </borders>
  <cellStyleXfs count="1">
    <xf fontId="0" fillId="0" borderId="0" numFmtId="0"/>
  </cellStyleXfs>
  <cellXfs count="81">
    <xf fontId="0" fillId="0" borderId="0" numFmtId="0" xfId="0"/>
    <xf fontId="2" fillId="0" borderId="0" numFmtId="0" xfId="0" applyFont="1"/>
    <xf fontId="8" fillId="0" borderId="0" numFmtId="3" xfId="0" applyNumberFormat="1" applyFont="1" applyAlignment="1">
      <alignment horizontal="right" vertical="top"/>
    </xf>
    <xf fontId="7" fillId="0" borderId="0" numFmtId="3" xfId="0" applyNumberFormat="1" applyFont="1" applyAlignment="1">
      <alignment horizontal="right" vertical="center"/>
    </xf>
    <xf fontId="4" fillId="0" borderId="0" numFmtId="0" xfId="0" applyFont="1" applyAlignment="1">
      <alignment horizontal="left" vertical="top"/>
    </xf>
    <xf fontId="4" fillId="0" borderId="1" numFmtId="0" xfId="0" applyFont="1" applyBorder="1" applyAlignment="1">
      <alignment horizontal="left" vertical="top"/>
    </xf>
    <xf fontId="4" fillId="0" borderId="0" numFmtId="0" xfId="0" applyFont="1"/>
    <xf fontId="4" fillId="0" borderId="0" numFmtId="0" xfId="0" applyFont="1" applyAlignment="1">
      <alignment vertical="top" wrapText="1"/>
    </xf>
    <xf fontId="4" fillId="0" borderId="2" numFmtId="0" xfId="0" applyFont="1" applyBorder="1" applyAlignment="1">
      <alignment vertical="top" wrapText="1"/>
    </xf>
    <xf fontId="4" fillId="0" borderId="3" numFmtId="0" xfId="0" applyFont="1" applyBorder="1" applyAlignment="1">
      <alignment vertical="top" wrapText="1"/>
    </xf>
    <xf fontId="4" fillId="0" borderId="4" numFmtId="0" xfId="0" applyFont="1" applyBorder="1" applyAlignment="1">
      <alignment horizontal="left" vertical="top"/>
    </xf>
    <xf fontId="4" fillId="0" borderId="0" numFmtId="1" xfId="0" applyNumberFormat="1" applyFont="1" applyAlignment="1">
      <alignment horizontal="right" vertical="top" wrapText="1"/>
    </xf>
    <xf fontId="4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right"/>
    </xf>
    <xf fontId="5" fillId="0" borderId="0" numFmtId="1" xfId="0" applyNumberFormat="1" applyFont="1" applyAlignment="1">
      <alignment horizontal="right" vertical="top"/>
    </xf>
    <xf fontId="6" fillId="0" borderId="0" numFmtId="1" xfId="0" applyNumberFormat="1" applyFont="1" applyAlignment="1">
      <alignment horizontal="left" vertical="top"/>
    </xf>
    <xf fontId="4" fillId="0" borderId="4" numFmtId="1" xfId="0" applyNumberFormat="1" applyFont="1" applyBorder="1" applyAlignment="1">
      <alignment horizontal="right" vertical="top" wrapText="1"/>
    </xf>
    <xf fontId="4" fillId="0" borderId="4" numFmtId="1" xfId="0" applyNumberFormat="1" applyFont="1" applyBorder="1" applyAlignment="1">
      <alignment horizontal="right" vertical="top"/>
    </xf>
    <xf fontId="4" fillId="0" borderId="4" numFmtId="1" xfId="0" applyNumberFormat="1" applyFont="1" applyBorder="1" applyAlignment="1">
      <alignment horizontal="right"/>
    </xf>
    <xf fontId="4" fillId="0" borderId="1" numFmtId="1" xfId="0" applyNumberFormat="1" applyFont="1" applyBorder="1" applyAlignment="1">
      <alignment horizontal="right" vertical="top" wrapText="1"/>
    </xf>
    <xf fontId="4" fillId="0" borderId="1" numFmtId="1" xfId="0" applyNumberFormat="1" applyFont="1" applyBorder="1" applyAlignment="1">
      <alignment horizontal="right" vertical="top"/>
    </xf>
    <xf fontId="4" fillId="0" borderId="1" numFmtId="1" xfId="0" applyNumberFormat="1" applyFont="1" applyBorder="1" applyAlignment="1">
      <alignment horizontal="right"/>
    </xf>
    <xf fontId="8" fillId="0" borderId="5" numFmtId="49" xfId="0" applyNumberFormat="1" applyFont="1" applyBorder="1" applyAlignment="1">
      <alignment horizontal="center" vertical="center" wrapText="1"/>
    </xf>
    <xf fontId="8" fillId="0" borderId="6" numFmtId="49" xfId="0" applyNumberFormat="1" applyFont="1" applyBorder="1" applyAlignment="1">
      <alignment horizontal="center" vertical="center"/>
    </xf>
    <xf fontId="9" fillId="0" borderId="0" numFmtId="0" xfId="0" applyFont="1" applyAlignment="1">
      <alignment horizontal="left" vertical="top"/>
    </xf>
    <xf fontId="10" fillId="0" borderId="0" numFmtId="1" xfId="0" applyNumberFormat="1" applyFont="1" applyAlignment="1">
      <alignment horizontal="left" vertical="top"/>
    </xf>
    <xf fontId="8" fillId="0" borderId="6" numFmtId="49" xfId="0" applyNumberFormat="1" applyFont="1" applyBorder="1" applyAlignment="1">
      <alignment horizontal="center" vertical="center" wrapText="1"/>
    </xf>
    <xf fontId="8" fillId="0" borderId="7" numFmtId="3" xfId="0" applyNumberFormat="1" applyFont="1" applyBorder="1" applyAlignment="1">
      <alignment horizontal="center" vertical="center" wrapText="1"/>
    </xf>
    <xf fontId="3" fillId="0" borderId="8" numFmtId="3" xfId="0" applyNumberFormat="1" applyFont="1" applyBorder="1" applyAlignment="1">
      <alignment horizontal="right"/>
    </xf>
    <xf fontId="3" fillId="0" borderId="9" numFmtId="3" xfId="0" applyNumberFormat="1" applyFont="1" applyBorder="1" applyAlignment="1">
      <alignment horizontal="right"/>
    </xf>
    <xf fontId="11" fillId="0" borderId="0" numFmtId="0" xfId="0" applyFont="1" applyAlignment="1">
      <alignment horizontal="center"/>
    </xf>
    <xf fontId="11" fillId="0" borderId="0" numFmtId="4" xfId="0" applyNumberFormat="1" applyFont="1"/>
    <xf fontId="11" fillId="0" borderId="0" numFmtId="3" xfId="0" applyNumberFormat="1" applyFont="1"/>
    <xf fontId="8" fillId="0" borderId="0" numFmtId="14" xfId="0" applyNumberFormat="1" applyFont="1" applyAlignment="1">
      <alignment vertical="top"/>
    </xf>
    <xf fontId="7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2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/>
    </xf>
    <xf fontId="8" fillId="0" borderId="5" numFmtId="0" xfId="0" applyFont="1" applyBorder="1" applyAlignment="1">
      <alignment horizontal="center" vertical="center" wrapText="1"/>
    </xf>
    <xf fontId="8" fillId="0" borderId="6" numFmtId="173" xfId="0" applyNumberFormat="1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10" numFmtId="4" xfId="0" applyNumberFormat="1" applyFont="1" applyBorder="1" applyAlignment="1">
      <alignment horizontal="center" vertical="center" wrapText="1"/>
    </xf>
    <xf fontId="2" fillId="0" borderId="0" numFmtId="0" xfId="0" applyNumberFormat="1" applyFont="1"/>
    <xf fontId="8" fillId="0" borderId="0" numFmtId="0" xfId="0" applyNumberFormat="1" applyFont="1"/>
    <xf fontId="7" fillId="0" borderId="0" numFmtId="0" xfId="0" applyNumberFormat="1" applyFont="1"/>
    <xf fontId="2" fillId="0" borderId="0" numFmtId="4" xfId="0" applyNumberFormat="1" applyFont="1"/>
    <xf fontId="3" fillId="0" borderId="0" numFmtId="3" xfId="0" applyNumberFormat="1" applyFont="1" applyAlignment="1">
      <alignment horizontal="right"/>
    </xf>
    <xf fontId="11" fillId="0" borderId="0" numFmtId="0" xfId="0" applyFont="1" applyAlignment="1">
      <alignment vertical="top"/>
    </xf>
    <xf fontId="11" fillId="0" borderId="0" numFmtId="173" xfId="0" applyNumberFormat="1" applyFont="1" applyAlignment="1">
      <alignment horizontal="center" vertical="top"/>
    </xf>
    <xf fontId="2" fillId="0" borderId="0" numFmtId="0" xfId="0" applyFont="1" applyAlignment="1">
      <alignment vertical="top"/>
    </xf>
    <xf fontId="7" fillId="0" borderId="0" numFmtId="0" xfId="0" applyFont="1"/>
    <xf fontId="8" fillId="0" borderId="0" numFmtId="0" xfId="0" applyFont="1"/>
    <xf fontId="10" fillId="0" borderId="0" numFmtId="4" xfId="0" applyNumberFormat="1" applyFont="1"/>
    <xf fontId="8" fillId="0" borderId="0" numFmtId="4" xfId="0" applyNumberFormat="1" applyFont="1"/>
    <xf fontId="7" fillId="0" borderId="0" numFmtId="4" xfId="0" applyNumberFormat="1" applyFont="1"/>
    <xf fontId="3" fillId="0" borderId="0" numFmtId="3" xfId="0" applyNumberFormat="1" applyFont="1"/>
    <xf fontId="3" fillId="0" borderId="0" numFmtId="4" xfId="0" applyNumberFormat="1" applyFont="1" applyAlignment="1">
      <alignment horizontal="left" vertical="center" wrapText="1"/>
    </xf>
    <xf fontId="3" fillId="0" borderId="0" numFmtId="0" xfId="0" applyFont="1" applyAlignment="1">
      <alignment horizontal="left" vertical="center" wrapText="1"/>
    </xf>
    <xf fontId="8" fillId="0" borderId="10" numFmtId="49" xfId="0" applyNumberFormat="1" applyFont="1" applyBorder="1" applyAlignment="1">
      <alignment horizontal="center" vertical="center" wrapText="1"/>
    </xf>
    <xf fontId="4" fillId="0" borderId="11" numFmtId="1" xfId="0" applyNumberFormat="1" applyFont="1" applyBorder="1" applyAlignment="1">
      <alignment horizontal="right"/>
    </xf>
    <xf fontId="4" fillId="0" borderId="12" numFmtId="1" xfId="0" applyNumberFormat="1" applyFont="1" applyBorder="1" applyAlignment="1">
      <alignment horizontal="right"/>
    </xf>
    <xf fontId="10" fillId="0" borderId="0" numFmtId="3" xfId="0" applyNumberFormat="1" applyFont="1" applyAlignment="1">
      <alignment horizontal="left" vertical="top"/>
    </xf>
    <xf fontId="8" fillId="0" borderId="13" numFmtId="3" xfId="0" applyNumberFormat="1" applyFont="1" applyBorder="1" applyAlignment="1">
      <alignment horizontal="center" vertical="center" wrapText="1"/>
    </xf>
    <xf fontId="5" fillId="0" borderId="14" numFmtId="0" xfId="0" applyFont="1" applyBorder="1" applyAlignment="1">
      <alignment wrapText="1"/>
    </xf>
    <xf fontId="8" fillId="0" borderId="15" numFmtId="0" xfId="0" applyFont="1" applyBorder="1" applyAlignment="1">
      <alignment horizontal="right"/>
    </xf>
    <xf fontId="5" fillId="0" borderId="15" numFmtId="1" xfId="0" applyNumberFormat="1" applyFont="1" applyBorder="1" applyAlignment="1">
      <alignment horizontal="right" wrapText="1"/>
    </xf>
    <xf fontId="5" fillId="0" borderId="16" numFmtId="1" xfId="0" applyNumberFormat="1" applyFont="1" applyBorder="1" applyAlignment="1">
      <alignment horizontal="right" wrapText="1"/>
    </xf>
    <xf fontId="3" fillId="0" borderId="17" numFmtId="3" xfId="0" applyNumberFormat="1" applyFont="1" applyBorder="1" applyAlignment="1">
      <alignment horizontal="right" wrapText="1"/>
    </xf>
    <xf fontId="3" fillId="0" borderId="0" numFmtId="0" xfId="0" applyFont="1" applyAlignment="1"/>
    <xf fontId="8" fillId="0" borderId="18" numFmtId="0" xfId="0" applyNumberFormat="1" applyFont="1" applyBorder="1" applyAlignment="1">
      <alignment horizontal="center" vertical="center" wrapText="1"/>
    </xf>
    <xf fontId="3" fillId="0" borderId="19" numFmtId="4" xfId="0" applyNumberFormat="1" applyFont="1" applyBorder="1" applyAlignment="1">
      <alignment horizontal="left" vertical="center" wrapText="1"/>
    </xf>
    <xf fontId="3" fillId="0" borderId="20" numFmtId="4" xfId="0" applyNumberFormat="1" applyFont="1" applyBorder="1" applyAlignment="1">
      <alignment horizontal="left" vertical="center" wrapText="1"/>
    </xf>
    <xf fontId="3" fillId="0" borderId="21" numFmtId="4" xfId="0" applyNumberFormat="1" applyFont="1" applyBorder="1" applyAlignment="1">
      <alignment horizontal="center" vertical="center" wrapText="1"/>
    </xf>
    <xf fontId="2" fillId="0" borderId="22" numFmtId="4" xfId="0" applyNumberFormat="1" applyFont="1" applyBorder="1"/>
    <xf fontId="2" fillId="0" borderId="23" numFmtId="4" xfId="0" applyNumberFormat="1" applyFont="1" applyBorder="1"/>
    <xf fontId="3" fillId="0" borderId="24" numFmtId="4" xfId="0" applyNumberFormat="1" applyFont="1" applyBorder="1" applyAlignment="1">
      <alignment horizontal="center" vertical="center" wrapText="1"/>
    </xf>
    <xf fontId="2" fillId="0" borderId="25" numFmtId="4" xfId="0" applyNumberFormat="1" applyFont="1" applyBorder="1"/>
    <xf fontId="2" fillId="0" borderId="26" numFmtId="4" xfId="0" applyNumberFormat="1" applyFont="1" applyBorder="1"/>
    <xf fontId="3" fillId="0" borderId="27" numFmtId="4" xfId="0" applyNumberFormat="1" applyFont="1" applyBorder="1" applyAlignment="1">
      <alignment horizontal="center" vertical="center" wrapText="1"/>
    </xf>
    <xf fontId="2" fillId="0" borderId="28" numFmtId="4" xfId="0" applyNumberFormat="1" applyFont="1" applyBorder="1"/>
    <xf fontId="2" fillId="0" borderId="29" numFmtId="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/>
  <cols>
    <col customWidth="1" hidden="1" min="1" max="1" style="7" width="5"/>
    <col customWidth="1" min="2" max="2" style="4" width="30.7109375"/>
    <col customWidth="1" min="3" max="3" style="11" width="7.7109375"/>
    <col customWidth="1" min="4" max="11" style="12" width="7.7109375"/>
    <col customWidth="1" min="12" max="26" style="13" width="7.7109375"/>
    <col customWidth="1" hidden="1" min="27" max="27" style="1" width="13.42578125"/>
    <col min="28" max="16384" style="1" width="9.140625"/>
  </cols>
  <sheetData>
    <row r="2" ht="24.75" customHeight="1">
      <c r="C2" s="14"/>
      <c r="E2" s="25" t="s">
        <v>33</v>
      </c>
      <c r="F2" s="14"/>
      <c r="G2" s="14"/>
      <c r="H2" s="14"/>
      <c r="I2" s="14"/>
      <c r="J2" s="14"/>
    </row>
    <row r="3" ht="21" customHeight="1">
      <c r="C3" s="12"/>
      <c r="E3" s="15"/>
    </row>
    <row r="4" ht="12.75" customHeight="1">
      <c r="C4" s="12"/>
      <c r="Z4" s="3" t="s">
        <v>36</v>
      </c>
    </row>
    <row r="5" ht="18.75">
      <c r="B5" s="24" t="s">
        <v>38</v>
      </c>
      <c r="C5" s="12"/>
      <c r="Z5" s="2" t="s">
        <v>37</v>
      </c>
    </row>
    <row r="6" ht="13.5"/>
    <row r="7" ht="37.5" customHeight="1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="68" customFormat="1" ht="16.5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ht="17.25" hidden="1" customHeight="1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ageMargins left="0.59055118110236238" right="0.59055118110236238" top="0.59055118110236238" bottom="0.59055118110236238" header="0.51181102362204722" footer="0.51181102362204722"/>
  <pageSetup paperSize="9" scale="59" fitToWidth="2" fitToHeight="100" orientation="landscape" verticalDpi="0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tabSelected="1" workbookViewId="0">
      <pane xSplit="1" ySplit="6" topLeftCell="K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/>
  <cols>
    <col customWidth="1" min="1" max="1" style="1" width="11.5703125"/>
    <col customWidth="1" min="2" max="54" style="45" width="18.7109375"/>
    <col min="55" max="16384" style="1" width="9.140625"/>
  </cols>
  <sheetData>
    <row r="1">
      <c r="A1" s="42"/>
    </row>
    <row r="2" ht="25.5">
      <c r="A2" s="42"/>
      <c r="B2" s="52" t="str">
        <f>'Время горизонтально'!E2</f>
        <v xml:space="preserve">Мощность по фидерам по часовым интервалам</v>
      </c>
    </row>
    <row r="3" ht="15.75">
      <c r="A3" s="42"/>
      <c r="B3" s="53" t="str">
        <f>IF(isOV="","",isOV)</f>
        <v/>
      </c>
    </row>
    <row r="4" s="50" customFormat="1" ht="15.7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="51" customFormat="1" ht="16.5">
      <c r="A5" s="43" t="str">
        <f>IF(group="","",group)</f>
        <v xml:space="preserve">ПС 35 кВ Заднее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="57" customFormat="1" ht="35.25" customHeight="1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>
      <c r="A7" s="72" t="s">
        <v>3</v>
      </c>
      <c r="B7" s="73">
        <v>0.28000000000000003</v>
      </c>
      <c r="C7" s="73">
        <v>0</v>
      </c>
      <c r="D7" s="73">
        <v>70.5</v>
      </c>
      <c r="E7" s="73">
        <v>37.899999999999999</v>
      </c>
      <c r="F7" s="73">
        <v>0</v>
      </c>
      <c r="G7" s="73">
        <v>0</v>
      </c>
      <c r="H7" s="73">
        <v>0</v>
      </c>
      <c r="I7" s="73">
        <v>6.1000000000000005</v>
      </c>
      <c r="J7" s="73">
        <v>0</v>
      </c>
      <c r="K7" s="73">
        <v>17.5</v>
      </c>
      <c r="L7" s="74">
        <v>9.3000000000000007</v>
      </c>
    </row>
    <row r="8">
      <c r="A8" s="75" t="s">
        <v>4</v>
      </c>
      <c r="B8" s="76">
        <v>0.28000000000000003</v>
      </c>
      <c r="C8" s="76">
        <v>0</v>
      </c>
      <c r="D8" s="76">
        <v>62.100000000000001</v>
      </c>
      <c r="E8" s="76">
        <v>34.300000000000004</v>
      </c>
      <c r="F8" s="76">
        <v>0</v>
      </c>
      <c r="G8" s="76">
        <v>0</v>
      </c>
      <c r="H8" s="76">
        <v>0</v>
      </c>
      <c r="I8" s="76">
        <v>5</v>
      </c>
      <c r="J8" s="76">
        <v>0</v>
      </c>
      <c r="K8" s="76">
        <v>14.9</v>
      </c>
      <c r="L8" s="77">
        <v>7.9000000000000004</v>
      </c>
    </row>
    <row r="9">
      <c r="A9" s="75" t="s">
        <v>5</v>
      </c>
      <c r="B9" s="76">
        <v>0.28200000000000003</v>
      </c>
      <c r="C9" s="76">
        <v>0</v>
      </c>
      <c r="D9" s="76">
        <v>57.600000000000001</v>
      </c>
      <c r="E9" s="76">
        <v>31.100000000000001</v>
      </c>
      <c r="F9" s="76">
        <v>0</v>
      </c>
      <c r="G9" s="76">
        <v>0</v>
      </c>
      <c r="H9" s="76">
        <v>0</v>
      </c>
      <c r="I9" s="76">
        <v>4.9000000000000004</v>
      </c>
      <c r="J9" s="76">
        <v>0</v>
      </c>
      <c r="K9" s="76">
        <v>14.700000000000001</v>
      </c>
      <c r="L9" s="77">
        <v>7.1000000000000005</v>
      </c>
    </row>
    <row r="10">
      <c r="A10" s="75" t="s">
        <v>6</v>
      </c>
      <c r="B10" s="76">
        <v>0.28200000000000003</v>
      </c>
      <c r="C10" s="76">
        <v>0</v>
      </c>
      <c r="D10" s="76">
        <v>57</v>
      </c>
      <c r="E10" s="76">
        <v>31.199999999999999</v>
      </c>
      <c r="F10" s="76">
        <v>0</v>
      </c>
      <c r="G10" s="76">
        <v>0</v>
      </c>
      <c r="H10" s="76">
        <v>0</v>
      </c>
      <c r="I10" s="76">
        <v>4.9000000000000004</v>
      </c>
      <c r="J10" s="76">
        <v>0</v>
      </c>
      <c r="K10" s="76">
        <v>14.5</v>
      </c>
      <c r="L10" s="77">
        <v>6.9000000000000004</v>
      </c>
    </row>
    <row r="11">
      <c r="A11" s="75" t="s">
        <v>7</v>
      </c>
      <c r="B11" s="76">
        <v>0.28400000000000003</v>
      </c>
      <c r="C11" s="76">
        <v>0</v>
      </c>
      <c r="D11" s="76">
        <v>61.5</v>
      </c>
      <c r="E11" s="76">
        <v>32.399999999999999</v>
      </c>
      <c r="F11" s="76">
        <v>0</v>
      </c>
      <c r="G11" s="76">
        <v>0</v>
      </c>
      <c r="H11" s="76">
        <v>0</v>
      </c>
      <c r="I11" s="76">
        <v>5.4000000000000004</v>
      </c>
      <c r="J11" s="76">
        <v>0</v>
      </c>
      <c r="K11" s="76">
        <v>15.5</v>
      </c>
      <c r="L11" s="77">
        <v>8.0999999999999996</v>
      </c>
    </row>
    <row r="12">
      <c r="A12" s="75" t="s">
        <v>8</v>
      </c>
      <c r="B12" s="76">
        <v>0.28000000000000003</v>
      </c>
      <c r="C12" s="76">
        <v>0</v>
      </c>
      <c r="D12" s="76">
        <v>66.900000000000006</v>
      </c>
      <c r="E12" s="76">
        <v>35.300000000000004</v>
      </c>
      <c r="F12" s="76">
        <v>0</v>
      </c>
      <c r="G12" s="76">
        <v>0</v>
      </c>
      <c r="H12" s="76">
        <v>0</v>
      </c>
      <c r="I12" s="76">
        <v>6.4000000000000004</v>
      </c>
      <c r="J12" s="76">
        <v>0</v>
      </c>
      <c r="K12" s="76">
        <v>16.100000000000001</v>
      </c>
      <c r="L12" s="77">
        <v>9.5</v>
      </c>
    </row>
    <row r="13">
      <c r="A13" s="75" t="s">
        <v>9</v>
      </c>
      <c r="B13" s="76">
        <v>0.28000000000000003</v>
      </c>
      <c r="C13" s="76">
        <v>0</v>
      </c>
      <c r="D13" s="76">
        <v>82.200000000000003</v>
      </c>
      <c r="E13" s="76">
        <v>45.700000000000003</v>
      </c>
      <c r="F13" s="76">
        <v>0</v>
      </c>
      <c r="G13" s="76">
        <v>0</v>
      </c>
      <c r="H13" s="76">
        <v>0</v>
      </c>
      <c r="I13" s="76">
        <v>6.5</v>
      </c>
      <c r="J13" s="76">
        <v>0</v>
      </c>
      <c r="K13" s="76">
        <v>19.100000000000001</v>
      </c>
      <c r="L13" s="77">
        <v>10.6</v>
      </c>
    </row>
    <row r="14">
      <c r="A14" s="75" t="s">
        <v>10</v>
      </c>
      <c r="B14" s="76">
        <v>0.27800000000000002</v>
      </c>
      <c r="C14" s="76">
        <v>0</v>
      </c>
      <c r="D14" s="76">
        <v>106.5</v>
      </c>
      <c r="E14" s="76">
        <v>61.5</v>
      </c>
      <c r="F14" s="76">
        <v>0</v>
      </c>
      <c r="G14" s="76">
        <v>0</v>
      </c>
      <c r="H14" s="76">
        <v>0</v>
      </c>
      <c r="I14" s="76">
        <v>6.5</v>
      </c>
      <c r="J14" s="76">
        <v>0</v>
      </c>
      <c r="K14" s="76">
        <v>26.100000000000001</v>
      </c>
      <c r="L14" s="77">
        <v>12.6</v>
      </c>
    </row>
    <row r="15">
      <c r="A15" s="75" t="s">
        <v>11</v>
      </c>
      <c r="B15" s="76">
        <v>0.27800000000000002</v>
      </c>
      <c r="C15" s="76">
        <v>0</v>
      </c>
      <c r="D15" s="76">
        <v>107.40000000000001</v>
      </c>
      <c r="E15" s="76">
        <v>57.800000000000004</v>
      </c>
      <c r="F15" s="76">
        <v>0</v>
      </c>
      <c r="G15" s="76">
        <v>0</v>
      </c>
      <c r="H15" s="76">
        <v>0</v>
      </c>
      <c r="I15" s="76">
        <v>7.5</v>
      </c>
      <c r="J15" s="76">
        <v>0</v>
      </c>
      <c r="K15" s="76">
        <v>28.5</v>
      </c>
      <c r="L15" s="77">
        <v>13.6</v>
      </c>
    </row>
    <row r="16">
      <c r="A16" s="75" t="s">
        <v>12</v>
      </c>
      <c r="B16" s="76">
        <v>0.28000000000000003</v>
      </c>
      <c r="C16" s="76">
        <v>0</v>
      </c>
      <c r="D16" s="76">
        <v>106.8</v>
      </c>
      <c r="E16" s="76">
        <v>58.300000000000004</v>
      </c>
      <c r="F16" s="76">
        <v>0</v>
      </c>
      <c r="G16" s="76">
        <v>0</v>
      </c>
      <c r="H16" s="76">
        <v>0</v>
      </c>
      <c r="I16" s="76">
        <v>7</v>
      </c>
      <c r="J16" s="76">
        <v>0</v>
      </c>
      <c r="K16" s="76">
        <v>26.300000000000001</v>
      </c>
      <c r="L16" s="77">
        <v>15.4</v>
      </c>
    </row>
    <row r="17">
      <c r="A17" s="75" t="s">
        <v>13</v>
      </c>
      <c r="B17" s="76">
        <v>0.28000000000000003</v>
      </c>
      <c r="C17" s="76">
        <v>0</v>
      </c>
      <c r="D17" s="76">
        <v>95.700000000000003</v>
      </c>
      <c r="E17" s="76">
        <v>50.5</v>
      </c>
      <c r="F17" s="76">
        <v>0</v>
      </c>
      <c r="G17" s="76">
        <v>0</v>
      </c>
      <c r="H17" s="76">
        <v>0</v>
      </c>
      <c r="I17" s="76">
        <v>6.4000000000000004</v>
      </c>
      <c r="J17" s="76">
        <v>0</v>
      </c>
      <c r="K17" s="76">
        <v>26</v>
      </c>
      <c r="L17" s="77">
        <v>12.9</v>
      </c>
    </row>
    <row r="18">
      <c r="A18" s="75" t="s">
        <v>14</v>
      </c>
      <c r="B18" s="76">
        <v>0.27800000000000002</v>
      </c>
      <c r="C18" s="76">
        <v>0</v>
      </c>
      <c r="D18" s="76">
        <v>96.600000000000009</v>
      </c>
      <c r="E18" s="76">
        <v>51.700000000000003</v>
      </c>
      <c r="F18" s="76">
        <v>0</v>
      </c>
      <c r="G18" s="76">
        <v>0</v>
      </c>
      <c r="H18" s="76">
        <v>0</v>
      </c>
      <c r="I18" s="76">
        <v>6.1000000000000005</v>
      </c>
      <c r="J18" s="76">
        <v>0</v>
      </c>
      <c r="K18" s="76">
        <v>26.300000000000001</v>
      </c>
      <c r="L18" s="77">
        <v>12.4</v>
      </c>
    </row>
    <row r="19">
      <c r="A19" s="75" t="s">
        <v>15</v>
      </c>
      <c r="B19" s="76">
        <v>0.27600000000000002</v>
      </c>
      <c r="C19" s="76">
        <v>0</v>
      </c>
      <c r="D19" s="76">
        <v>97.799999999999997</v>
      </c>
      <c r="E19" s="76">
        <v>52.399999999999999</v>
      </c>
      <c r="F19" s="76">
        <v>0</v>
      </c>
      <c r="G19" s="76">
        <v>0</v>
      </c>
      <c r="H19" s="76">
        <v>0</v>
      </c>
      <c r="I19" s="76">
        <v>5.7999999999999998</v>
      </c>
      <c r="J19" s="76">
        <v>0</v>
      </c>
      <c r="K19" s="76">
        <v>24.800000000000001</v>
      </c>
      <c r="L19" s="77">
        <v>14.800000000000001</v>
      </c>
    </row>
    <row r="20">
      <c r="A20" s="75" t="s">
        <v>16</v>
      </c>
      <c r="B20" s="76">
        <v>0.27200000000000002</v>
      </c>
      <c r="C20" s="76">
        <v>0</v>
      </c>
      <c r="D20" s="76">
        <v>92.700000000000003</v>
      </c>
      <c r="E20" s="76">
        <v>50.200000000000003</v>
      </c>
      <c r="F20" s="76">
        <v>0</v>
      </c>
      <c r="G20" s="76">
        <v>0</v>
      </c>
      <c r="H20" s="76">
        <v>0</v>
      </c>
      <c r="I20" s="76">
        <v>6</v>
      </c>
      <c r="J20" s="76">
        <v>0</v>
      </c>
      <c r="K20" s="76">
        <v>23.600000000000001</v>
      </c>
      <c r="L20" s="77">
        <v>12.700000000000001</v>
      </c>
    </row>
    <row r="21">
      <c r="A21" s="75" t="s">
        <v>17</v>
      </c>
      <c r="B21" s="76">
        <v>0.254</v>
      </c>
      <c r="C21" s="76">
        <v>0</v>
      </c>
      <c r="D21" s="76">
        <v>80.400000000000006</v>
      </c>
      <c r="E21" s="76">
        <v>47</v>
      </c>
      <c r="F21" s="76">
        <v>0</v>
      </c>
      <c r="G21" s="76">
        <v>0</v>
      </c>
      <c r="H21" s="76">
        <v>0</v>
      </c>
      <c r="I21" s="76">
        <v>4.5</v>
      </c>
      <c r="J21" s="76">
        <v>0</v>
      </c>
      <c r="K21" s="76">
        <v>20.400000000000002</v>
      </c>
      <c r="L21" s="77">
        <v>8.4000000000000004</v>
      </c>
    </row>
    <row r="22">
      <c r="A22" s="75" t="s">
        <v>18</v>
      </c>
      <c r="B22" s="76">
        <v>0.002</v>
      </c>
      <c r="C22" s="76">
        <v>0</v>
      </c>
      <c r="D22" s="76">
        <v>0</v>
      </c>
      <c r="E22" s="76">
        <v>50.200000000000003</v>
      </c>
      <c r="F22" s="76">
        <v>0</v>
      </c>
      <c r="G22" s="76">
        <v>0</v>
      </c>
      <c r="H22" s="76">
        <v>85.200000000000003</v>
      </c>
      <c r="I22" s="76">
        <v>6.6000000000000005</v>
      </c>
      <c r="J22" s="76">
        <v>0</v>
      </c>
      <c r="K22" s="76">
        <v>18.100000000000001</v>
      </c>
      <c r="L22" s="77">
        <v>9.5999999999999996</v>
      </c>
    </row>
    <row r="23">
      <c r="A23" s="75" t="s">
        <v>19</v>
      </c>
      <c r="B23" s="76">
        <v>0.002</v>
      </c>
      <c r="C23" s="76">
        <v>0</v>
      </c>
      <c r="D23" s="76">
        <v>0</v>
      </c>
      <c r="E23" s="76">
        <v>54.800000000000004</v>
      </c>
      <c r="F23" s="76">
        <v>0</v>
      </c>
      <c r="G23" s="76">
        <v>0</v>
      </c>
      <c r="H23" s="76">
        <v>92.549999999999997</v>
      </c>
      <c r="I23" s="76">
        <v>5.2999999999999998</v>
      </c>
      <c r="J23" s="76">
        <v>0</v>
      </c>
      <c r="K23" s="76">
        <v>22.300000000000001</v>
      </c>
      <c r="L23" s="77">
        <v>9.7000000000000011</v>
      </c>
    </row>
    <row r="24">
      <c r="A24" s="75" t="s">
        <v>20</v>
      </c>
      <c r="B24" s="76">
        <v>0.0040000000000000001</v>
      </c>
      <c r="C24" s="76">
        <v>0</v>
      </c>
      <c r="D24" s="76">
        <v>0</v>
      </c>
      <c r="E24" s="76">
        <v>56.399999999999999</v>
      </c>
      <c r="F24" s="76">
        <v>0</v>
      </c>
      <c r="G24" s="76">
        <v>0</v>
      </c>
      <c r="H24" s="76">
        <v>96.600000000000009</v>
      </c>
      <c r="I24" s="76">
        <v>5.7000000000000002</v>
      </c>
      <c r="J24" s="76">
        <v>0</v>
      </c>
      <c r="K24" s="76">
        <v>22.100000000000001</v>
      </c>
      <c r="L24" s="77">
        <v>11.800000000000001</v>
      </c>
    </row>
    <row r="25">
      <c r="A25" s="75" t="s">
        <v>21</v>
      </c>
      <c r="B25" s="76">
        <v>0.002</v>
      </c>
      <c r="C25" s="76">
        <v>0</v>
      </c>
      <c r="D25" s="76">
        <v>0</v>
      </c>
      <c r="E25" s="76">
        <v>56.200000000000003</v>
      </c>
      <c r="F25" s="76">
        <v>0</v>
      </c>
      <c r="G25" s="76">
        <v>0</v>
      </c>
      <c r="H25" s="76">
        <v>98.25</v>
      </c>
      <c r="I25" s="76">
        <v>6.2999999999999998</v>
      </c>
      <c r="J25" s="76">
        <v>0</v>
      </c>
      <c r="K25" s="76">
        <v>21.699999999999999</v>
      </c>
      <c r="L25" s="77">
        <v>13.6</v>
      </c>
    </row>
    <row r="26">
      <c r="A26" s="75" t="s">
        <v>22</v>
      </c>
      <c r="B26" s="76">
        <v>0.002</v>
      </c>
      <c r="C26" s="76">
        <v>0</v>
      </c>
      <c r="D26" s="76">
        <v>0</v>
      </c>
      <c r="E26" s="76">
        <v>58.100000000000001</v>
      </c>
      <c r="F26" s="76">
        <v>0</v>
      </c>
      <c r="G26" s="76">
        <v>0</v>
      </c>
      <c r="H26" s="76">
        <v>111</v>
      </c>
      <c r="I26" s="76">
        <v>6.4000000000000004</v>
      </c>
      <c r="J26" s="76">
        <v>0</v>
      </c>
      <c r="K26" s="76">
        <v>30.800000000000001</v>
      </c>
      <c r="L26" s="77">
        <v>15.1</v>
      </c>
    </row>
    <row r="27">
      <c r="A27" s="75" t="s">
        <v>23</v>
      </c>
      <c r="B27" s="76">
        <v>0.0040000000000000001</v>
      </c>
      <c r="C27" s="76">
        <v>0</v>
      </c>
      <c r="D27" s="76">
        <v>0</v>
      </c>
      <c r="E27" s="76">
        <v>57.800000000000004</v>
      </c>
      <c r="F27" s="76">
        <v>0</v>
      </c>
      <c r="G27" s="76">
        <v>0</v>
      </c>
      <c r="H27" s="76">
        <v>108.3</v>
      </c>
      <c r="I27" s="76">
        <v>6.1000000000000005</v>
      </c>
      <c r="J27" s="76">
        <v>0</v>
      </c>
      <c r="K27" s="76">
        <v>30.199999999999999</v>
      </c>
      <c r="L27" s="77">
        <v>13.700000000000001</v>
      </c>
    </row>
    <row r="28">
      <c r="A28" s="75" t="s">
        <v>24</v>
      </c>
      <c r="B28" s="76">
        <v>0.002</v>
      </c>
      <c r="C28" s="76">
        <v>0</v>
      </c>
      <c r="D28" s="76">
        <v>0</v>
      </c>
      <c r="E28" s="76">
        <v>50.300000000000004</v>
      </c>
      <c r="F28" s="76">
        <v>0</v>
      </c>
      <c r="G28" s="76">
        <v>0</v>
      </c>
      <c r="H28" s="76">
        <v>95.25</v>
      </c>
      <c r="I28" s="76">
        <v>7.5</v>
      </c>
      <c r="J28" s="76">
        <v>0</v>
      </c>
      <c r="K28" s="76">
        <v>23.100000000000001</v>
      </c>
      <c r="L28" s="77">
        <v>14</v>
      </c>
    </row>
    <row r="29">
      <c r="A29" s="75" t="s">
        <v>25</v>
      </c>
      <c r="B29" s="76">
        <v>0.0040000000000000001</v>
      </c>
      <c r="C29" s="76">
        <v>0</v>
      </c>
      <c r="D29" s="76">
        <v>0</v>
      </c>
      <c r="E29" s="76">
        <v>46.5</v>
      </c>
      <c r="F29" s="76">
        <v>0</v>
      </c>
      <c r="G29" s="76">
        <v>0</v>
      </c>
      <c r="H29" s="76">
        <v>84.150000000000006</v>
      </c>
      <c r="I29" s="76">
        <v>7</v>
      </c>
      <c r="J29" s="76">
        <v>0</v>
      </c>
      <c r="K29" s="76">
        <v>18.300000000000001</v>
      </c>
      <c r="L29" s="77">
        <v>11.800000000000001</v>
      </c>
    </row>
    <row r="30" ht="13.5">
      <c r="A30" s="78" t="s">
        <v>26</v>
      </c>
      <c r="B30" s="79">
        <v>0.002</v>
      </c>
      <c r="C30" s="79">
        <v>0</v>
      </c>
      <c r="D30" s="79">
        <v>0</v>
      </c>
      <c r="E30" s="79">
        <v>38.600000000000001</v>
      </c>
      <c r="F30" s="79">
        <v>0</v>
      </c>
      <c r="G30" s="79">
        <v>0</v>
      </c>
      <c r="H30" s="79">
        <v>73.950000000000003</v>
      </c>
      <c r="I30" s="79">
        <v>5.7000000000000002</v>
      </c>
      <c r="J30" s="79">
        <v>0</v>
      </c>
      <c r="K30" s="79">
        <v>19.800000000000001</v>
      </c>
      <c r="L30" s="80">
        <v>9.2000000000000011</v>
      </c>
    </row>
    <row r="31" s="55" customFormat="1" hidden="1">
      <c r="A31" s="46" t="s">
        <v>2</v>
      </c>
      <c r="B31" s="55">
        <f>SUM(B7:B30)</f>
        <v>4.1879999999999988</v>
      </c>
      <c r="C31" s="55">
        <f>SUM(C7:C30)</f>
        <v>0</v>
      </c>
      <c r="D31" s="55">
        <f>SUM(D7:D30)</f>
        <v>1241.7</v>
      </c>
      <c r="E31" s="55">
        <f>SUM(E7:E30)</f>
        <v>1146.2</v>
      </c>
      <c r="F31" s="55">
        <f>SUM(F7:F30)</f>
        <v>0</v>
      </c>
      <c r="G31" s="55">
        <f>SUM(G7:G30)</f>
        <v>0</v>
      </c>
      <c r="H31" s="55">
        <f>SUM(H7:H30)</f>
        <v>845.25</v>
      </c>
      <c r="I31" s="55">
        <f>SUM(I7:I30)</f>
        <v>145.59999999999997</v>
      </c>
      <c r="J31" s="55">
        <f>SUM(J7:J30)</f>
        <v>0</v>
      </c>
      <c r="K31" s="55">
        <f>SUM(K7:K30)</f>
        <v>520.70000000000005</v>
      </c>
      <c r="L31" s="55">
        <f>SUM(L7:L30)</f>
        <v>270.69999999999999</v>
      </c>
    </row>
  </sheetData>
  <pageMargins left="0.78740157480314954" right="0.78740157480314954" top="0.78740157480314954" bottom="0.78740157480314954" header="0.51181102362204722" footer="0.51181102362204722"/>
  <pageSetup paperSize="9" fitToWidth="10" orientation="landscape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workbookViewId="0">
      <selection activeCell="A6" sqref="A6"/>
    </sheetView>
  </sheetViews>
  <sheetFormatPr defaultRowHeight="15.75"/>
  <cols>
    <col customWidth="1" min="1" max="1" style="47" width="41.7109375"/>
    <col customWidth="1" hidden="1" min="2" max="2" style="48" width="10.28515625"/>
    <col customWidth="1" min="3" max="3" style="30" width="15.42578125"/>
    <col customWidth="1" min="4" max="4" style="31" width="20.7109375"/>
    <col customWidth="1" hidden="1" min="5" max="5" style="32" width="16.5703125"/>
    <col customWidth="1" hidden="1" min="6" max="6" style="31" width="16.5703125"/>
    <col min="7" max="16384" style="1" width="9.140625"/>
  </cols>
  <sheetData>
    <row r="1" ht="12.75" customHeight="1"/>
    <row r="2" ht="25.5">
      <c r="A2" s="61" t="str">
        <f>'Время горизонтально'!E2</f>
        <v xml:space="preserve">Мощность по фидерам по часовым интервалам</v>
      </c>
      <c r="B2" s="49"/>
    </row>
    <row r="3" ht="21" customHeight="1">
      <c r="C3" s="37" t="str">
        <f>IF(isOV="","",isOV)</f>
        <v/>
      </c>
    </row>
    <row r="4">
      <c r="A4" s="33" t="str">
        <f>IF(group="","",group)</f>
        <v xml:space="preserve">ПС 35 кВ Заднее</v>
      </c>
      <c r="D4" s="34" t="str">
        <f>IF(energy="","",energy)</f>
        <v xml:space="preserve">активная энергия</v>
      </c>
    </row>
    <row r="5" ht="15.75" customHeight="1">
      <c r="D5" s="35" t="str">
        <f>IF(period="","",period)</f>
        <v xml:space="preserve">за 18.06.2025</v>
      </c>
    </row>
    <row r="6" s="36" customFormat="1" ht="34.5" customHeight="1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ageMargins left="0.75" right="0.75" top="1" bottom="1" header="0.5" footer="0.5"/>
  <pageSetup paperSize="9" scale="78" fitToHeight="100" orientation="portrait" verticalDpi="0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lastPrinted>2006-09-18T11:18:21Z</cp:lastPrinted>
  <dcterms:created xsi:type="dcterms:W3CDTF">2006-01-12T11:13:46Z</dcterms:created>
  <dcterms:modified xsi:type="dcterms:W3CDTF">2025-06-19T06:06:26Z</dcterms:modified>
</cp:coreProperties>
</file>